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5\"/>
    </mc:Choice>
  </mc:AlternateContent>
  <bookViews>
    <workbookView xWindow="240" yWindow="108" windowWidth="11340" windowHeight="5520"/>
  </bookViews>
  <sheets>
    <sheet name="Model" sheetId="1" r:id="rId1"/>
  </sheets>
  <definedNames>
    <definedName name="Companies_assigned">Model!$G$16:$G$23</definedName>
    <definedName name="Cost">Model!$C$8:$C$40</definedName>
    <definedName name="Destination">Model!$B$8:$B$40</definedName>
    <definedName name="Flow">Model!$D$8:$D$40</definedName>
    <definedName name="Maximum_allowed">Model!$I$8:$I$13</definedName>
    <definedName name="Origin">Model!$A$8:$A$40</definedName>
    <definedName name="_xlnm.Print_Area" localSheetId="0">Model!$A$1:$N$43</definedName>
    <definedName name="Routes_assigned">Model!$G$8:$G$13</definedName>
    <definedName name="solver_adj" localSheetId="0" hidden="1">Model!$D$8:$D$40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1000</definedName>
    <definedName name="solver_lhs1" localSheetId="0" hidden="1">Model!$G$16:$G$23</definedName>
    <definedName name="solver_lhs2" localSheetId="0" hidden="1">Model!$G$8:$G$13</definedName>
    <definedName name="solver_lhs3" localSheetId="0" hidden="1">Model!$G$8:$G$13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Model!$B$43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l2" localSheetId="0" hidden="1">1</definedName>
    <definedName name="solver_rel3" localSheetId="0" hidden="1">1</definedName>
    <definedName name="solver_reo" localSheetId="0" hidden="1">2</definedName>
    <definedName name="solver_rep" localSheetId="0" hidden="1">2</definedName>
    <definedName name="solver_rhs1" localSheetId="0" hidden="1">1</definedName>
    <definedName name="solver_rhs2" localSheetId="0" hidden="1">Maximum_allowed</definedName>
    <definedName name="solver_rhs3" localSheetId="0" hidden="1">Model!$I$8:$I$13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2</definedName>
    <definedName name="Total_cost">Model!$B$43</definedName>
  </definedNames>
  <calcPr calcId="152511" iterate="1" iterateDelta="1.0000000000000001E-5"/>
</workbook>
</file>

<file path=xl/calcChain.xml><?xml version="1.0" encoding="utf-8"?>
<calcChain xmlns="http://schemas.openxmlformats.org/spreadsheetml/2006/main">
  <c r="G8" i="1" l="1"/>
  <c r="I8" i="1"/>
  <c r="G9" i="1"/>
  <c r="I9" i="1"/>
  <c r="G10" i="1"/>
  <c r="I10" i="1"/>
  <c r="G11" i="1"/>
  <c r="I11" i="1"/>
  <c r="G12" i="1"/>
  <c r="I12" i="1"/>
  <c r="G13" i="1"/>
  <c r="I13" i="1"/>
  <c r="G16" i="1"/>
  <c r="G17" i="1"/>
  <c r="G18" i="1"/>
  <c r="G19" i="1"/>
  <c r="G20" i="1"/>
  <c r="G21" i="1"/>
  <c r="G22" i="1"/>
  <c r="G23" i="1"/>
  <c r="B43" i="1"/>
</calcChain>
</file>

<file path=xl/comments1.xml><?xml version="1.0" encoding="utf-8"?>
<comments xmlns="http://schemas.openxmlformats.org/spreadsheetml/2006/main">
  <authors>
    <author>Chris Albright</author>
  </authors>
  <commentList>
    <comment ref="F6" authorId="0" shapeId="0">
      <text>
        <r>
          <rPr>
            <b/>
            <sz val="8"/>
            <color indexed="81"/>
            <rFont val="Tahoma"/>
            <family val="2"/>
          </rPr>
          <t>It is natural to separate the nodes into two groups: companies and bus routes.  All flows go out of company nodes and into bus route nodes.</t>
        </r>
      </text>
    </comment>
    <comment ref="A7" authorId="0" shapeId="0">
      <text>
        <r>
          <rPr>
            <b/>
            <sz val="8"/>
            <color indexed="81"/>
            <rFont val="Tahoma"/>
            <family val="2"/>
          </rPr>
          <t>Company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7" authorId="0" shapeId="0">
      <text>
        <r>
          <rPr>
            <b/>
            <sz val="8"/>
            <color indexed="81"/>
            <rFont val="Tahoma"/>
            <family val="2"/>
          </rPr>
          <t xml:space="preserve">Bus route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<sst xmlns="http://schemas.openxmlformats.org/spreadsheetml/2006/main" count="32" uniqueCount="20">
  <si>
    <t>Assignment of bus companies to routes</t>
  </si>
  <si>
    <t>Origin</t>
  </si>
  <si>
    <t>Destination</t>
  </si>
  <si>
    <t>Cost</t>
  </si>
  <si>
    <t>Flow</t>
  </si>
  <si>
    <t>Company</t>
  </si>
  <si>
    <t>Flow balance constraints</t>
  </si>
  <si>
    <t>Route</t>
  </si>
  <si>
    <t>&lt;=</t>
  </si>
  <si>
    <t>Required</t>
  </si>
  <si>
    <t>=</t>
  </si>
  <si>
    <t>Maximum routes per company</t>
  </si>
  <si>
    <t>Input data</t>
  </si>
  <si>
    <t>Routes assigned</t>
  </si>
  <si>
    <t>Maximum allowed</t>
  </si>
  <si>
    <t>Companies assigned</t>
  </si>
  <si>
    <t>Network setup, flows, and arc capacity constraints</t>
  </si>
  <si>
    <t>Objective to minimize</t>
  </si>
  <si>
    <t>Original total cost</t>
  </si>
  <si>
    <t>New 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</si>
</sst>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0" fontId="4" fillId="2" borderId="0" xfId="0" applyFont="1" applyFill="1" applyBorder="1"/>
    <xf numFmtId="0" fontId="4" fillId="0" borderId="0" xfId="0" applyNumberFormat="1" applyFont="1"/>
    <xf numFmtId="0" fontId="4" fillId="0" borderId="0" xfId="0" applyFont="1" applyAlignment="1">
      <alignment horizontal="right"/>
    </xf>
    <xf numFmtId="0" fontId="4" fillId="3" borderId="0" xfId="0" applyFont="1" applyFill="1" applyBorder="1"/>
    <xf numFmtId="0" fontId="4" fillId="0" borderId="0" xfId="0" applyFont="1" applyAlignment="1">
      <alignment horizontal="center"/>
    </xf>
    <xf numFmtId="1" fontId="4" fillId="3" borderId="0" xfId="0" applyNumberFormat="1" applyFont="1" applyFill="1" applyBorder="1"/>
    <xf numFmtId="0" fontId="4" fillId="4" borderId="0" xfId="0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28574</xdr:colOff>
      <xdr:row>13</xdr:row>
      <xdr:rowOff>0</xdr:rowOff>
    </xdr:from>
    <xdr:to>
      <xdr:col>5</xdr:col>
      <xdr:colOff>99059</xdr:colOff>
      <xdr:row>25</xdr:row>
      <xdr:rowOff>106680</xdr:rowOff>
    </xdr:to>
    <xdr:sp macro="" textlink="">
      <xdr:nvSpPr>
        <xdr:cNvPr id="1082" name="Line 58"/>
        <xdr:cNvSpPr>
          <a:spLocks noChangeShapeType="1"/>
        </xdr:cNvSpPr>
      </xdr:nvSpPr>
      <xdr:spPr bwMode="auto">
        <a:xfrm flipH="1" flipV="1">
          <a:off x="3990974" y="2377440"/>
          <a:ext cx="756285" cy="23012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184151</xdr:colOff>
      <xdr:row>24</xdr:row>
      <xdr:rowOff>162560</xdr:rowOff>
    </xdr:from>
    <xdr:to>
      <xdr:col>8</xdr:col>
      <xdr:colOff>335281</xdr:colOff>
      <xdr:row>28</xdr:row>
      <xdr:rowOff>152400</xdr:rowOff>
    </xdr:to>
    <xdr:sp macro="" textlink="">
      <xdr:nvSpPr>
        <xdr:cNvPr id="4" name="TextBox 3"/>
        <xdr:cNvSpPr txBox="1"/>
      </xdr:nvSpPr>
      <xdr:spPr>
        <a:xfrm>
          <a:off x="4832351" y="4551680"/>
          <a:ext cx="2673350" cy="72136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One of the new routes is in the optimal solution, which produces a total cost $200 lower than the original total cost.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L45"/>
  <sheetViews>
    <sheetView tabSelected="1" workbookViewId="0">
      <selection activeCell="A2" sqref="A2"/>
    </sheetView>
  </sheetViews>
  <sheetFormatPr defaultColWidth="9.109375" defaultRowHeight="14.4" x14ac:dyDescent="0.3"/>
  <cols>
    <col min="1" max="1" width="28.6640625" style="2" customWidth="1"/>
    <col min="2" max="2" width="10.88671875" style="2" customWidth="1"/>
    <col min="3" max="4" width="9.109375" style="2"/>
    <col min="5" max="5" width="10" style="2" customWidth="1"/>
    <col min="6" max="6" width="9.109375" style="2"/>
    <col min="7" max="7" width="18.5546875" style="2" customWidth="1"/>
    <col min="8" max="8" width="9.109375" style="2"/>
    <col min="9" max="9" width="17.6640625" style="2" bestFit="1" customWidth="1"/>
    <col min="10" max="10" width="9.109375" style="2"/>
    <col min="11" max="11" width="11.109375" style="2" customWidth="1"/>
    <col min="12" max="16384" width="9.109375" style="2"/>
  </cols>
  <sheetData>
    <row r="1" spans="1:12" x14ac:dyDescent="0.3">
      <c r="A1" s="1" t="s">
        <v>0</v>
      </c>
    </row>
    <row r="3" spans="1:12" x14ac:dyDescent="0.3">
      <c r="A3" s="1" t="s">
        <v>12</v>
      </c>
      <c r="K3" s="1"/>
    </row>
    <row r="4" spans="1:12" x14ac:dyDescent="0.3">
      <c r="A4" s="2" t="s">
        <v>11</v>
      </c>
      <c r="B4" s="3">
        <v>2</v>
      </c>
      <c r="K4" s="4"/>
      <c r="L4" s="4"/>
    </row>
    <row r="5" spans="1:12" x14ac:dyDescent="0.3">
      <c r="K5" s="4"/>
      <c r="L5" s="4"/>
    </row>
    <row r="6" spans="1:12" x14ac:dyDescent="0.3">
      <c r="A6" s="1" t="s">
        <v>16</v>
      </c>
      <c r="F6" s="1" t="s">
        <v>6</v>
      </c>
      <c r="K6" s="4"/>
      <c r="L6" s="4"/>
    </row>
    <row r="7" spans="1:12" x14ac:dyDescent="0.3">
      <c r="A7" s="5" t="s">
        <v>1</v>
      </c>
      <c r="B7" s="5" t="s">
        <v>2</v>
      </c>
      <c r="C7" s="5" t="s">
        <v>3</v>
      </c>
      <c r="D7" s="5" t="s">
        <v>4</v>
      </c>
      <c r="E7" s="5"/>
      <c r="F7" s="5" t="s">
        <v>5</v>
      </c>
      <c r="G7" s="5" t="s">
        <v>13</v>
      </c>
      <c r="H7" s="5"/>
      <c r="I7" s="5" t="s">
        <v>14</v>
      </c>
      <c r="K7" s="4"/>
      <c r="L7" s="4"/>
    </row>
    <row r="8" spans="1:12" x14ac:dyDescent="0.3">
      <c r="A8" s="2">
        <v>1</v>
      </c>
      <c r="B8" s="2">
        <v>2</v>
      </c>
      <c r="C8" s="3">
        <v>8200</v>
      </c>
      <c r="D8" s="6">
        <v>0</v>
      </c>
      <c r="E8" s="7"/>
      <c r="F8" s="2">
        <v>1</v>
      </c>
      <c r="G8" s="2">
        <f t="shared" ref="G8:G13" si="0">SUMIF(Origin,F8,Flow)</f>
        <v>2</v>
      </c>
      <c r="H8" s="7" t="s">
        <v>8</v>
      </c>
      <c r="I8" s="2">
        <f t="shared" ref="I8:I13" si="1">$B$4</f>
        <v>2</v>
      </c>
      <c r="K8" s="4"/>
      <c r="L8" s="4"/>
    </row>
    <row r="9" spans="1:12" x14ac:dyDescent="0.3">
      <c r="A9" s="2">
        <v>1</v>
      </c>
      <c r="B9" s="2">
        <v>3</v>
      </c>
      <c r="C9" s="3">
        <v>7800</v>
      </c>
      <c r="D9" s="6">
        <v>1</v>
      </c>
      <c r="E9" s="7"/>
      <c r="F9" s="2">
        <v>2</v>
      </c>
      <c r="G9" s="2">
        <f t="shared" si="0"/>
        <v>1</v>
      </c>
      <c r="H9" s="7" t="s">
        <v>8</v>
      </c>
      <c r="I9" s="2">
        <f t="shared" si="1"/>
        <v>2</v>
      </c>
      <c r="K9" s="4"/>
      <c r="L9" s="4"/>
    </row>
    <row r="10" spans="1:12" x14ac:dyDescent="0.3">
      <c r="A10" s="2">
        <v>1</v>
      </c>
      <c r="B10" s="2">
        <v>4</v>
      </c>
      <c r="C10" s="3">
        <v>5400</v>
      </c>
      <c r="D10" s="6">
        <v>0</v>
      </c>
      <c r="E10" s="7"/>
      <c r="F10" s="2">
        <v>3</v>
      </c>
      <c r="G10" s="2">
        <f t="shared" si="0"/>
        <v>1</v>
      </c>
      <c r="H10" s="7" t="s">
        <v>8</v>
      </c>
      <c r="I10" s="2">
        <f t="shared" si="1"/>
        <v>2</v>
      </c>
      <c r="K10" s="4"/>
      <c r="L10" s="4"/>
    </row>
    <row r="11" spans="1:12" x14ac:dyDescent="0.3">
      <c r="A11" s="2">
        <v>1</v>
      </c>
      <c r="B11" s="2">
        <v>6</v>
      </c>
      <c r="C11" s="3">
        <v>3900</v>
      </c>
      <c r="D11" s="6">
        <v>0</v>
      </c>
      <c r="E11" s="7"/>
      <c r="F11" s="2">
        <v>4</v>
      </c>
      <c r="G11" s="2">
        <f t="shared" si="0"/>
        <v>0</v>
      </c>
      <c r="H11" s="7" t="s">
        <v>8</v>
      </c>
      <c r="I11" s="2">
        <f t="shared" si="1"/>
        <v>2</v>
      </c>
      <c r="K11" s="4"/>
      <c r="L11" s="4"/>
    </row>
    <row r="12" spans="1:12" x14ac:dyDescent="0.3">
      <c r="A12" s="2">
        <v>1</v>
      </c>
      <c r="B12" s="2">
        <v>7</v>
      </c>
      <c r="C12" s="3">
        <v>5200</v>
      </c>
      <c r="D12" s="6">
        <v>0</v>
      </c>
      <c r="E12" s="7"/>
      <c r="F12" s="2">
        <v>5</v>
      </c>
      <c r="G12" s="2">
        <f t="shared" si="0"/>
        <v>2</v>
      </c>
      <c r="H12" s="7" t="s">
        <v>8</v>
      </c>
      <c r="I12" s="2">
        <f t="shared" si="1"/>
        <v>2</v>
      </c>
      <c r="K12" s="4"/>
      <c r="L12" s="4"/>
    </row>
    <row r="13" spans="1:12" x14ac:dyDescent="0.3">
      <c r="A13" s="2">
        <v>1</v>
      </c>
      <c r="B13" s="2">
        <v>8</v>
      </c>
      <c r="C13" s="3">
        <v>3300</v>
      </c>
      <c r="D13" s="6">
        <v>1</v>
      </c>
      <c r="E13" s="7"/>
      <c r="F13" s="2">
        <v>6</v>
      </c>
      <c r="G13" s="2">
        <f t="shared" si="0"/>
        <v>2</v>
      </c>
      <c r="H13" s="7" t="s">
        <v>8</v>
      </c>
      <c r="I13" s="2">
        <f t="shared" si="1"/>
        <v>2</v>
      </c>
      <c r="K13" s="4"/>
      <c r="L13" s="4"/>
    </row>
    <row r="14" spans="1:12" x14ac:dyDescent="0.3">
      <c r="A14" s="2">
        <v>2</v>
      </c>
      <c r="B14" s="2">
        <v>1</v>
      </c>
      <c r="C14" s="3">
        <v>7800</v>
      </c>
      <c r="D14" s="6">
        <v>0</v>
      </c>
      <c r="E14" s="7"/>
    </row>
    <row r="15" spans="1:12" x14ac:dyDescent="0.3">
      <c r="A15" s="2">
        <v>2</v>
      </c>
      <c r="B15" s="2">
        <v>2</v>
      </c>
      <c r="C15" s="3">
        <v>8200</v>
      </c>
      <c r="D15" s="6">
        <v>0</v>
      </c>
      <c r="E15" s="7"/>
      <c r="F15" s="5" t="s">
        <v>7</v>
      </c>
      <c r="G15" s="5" t="s">
        <v>15</v>
      </c>
      <c r="H15" s="5"/>
      <c r="I15" s="5" t="s">
        <v>9</v>
      </c>
    </row>
    <row r="16" spans="1:12" x14ac:dyDescent="0.3">
      <c r="A16" s="2">
        <v>2</v>
      </c>
      <c r="B16" s="2">
        <v>4</v>
      </c>
      <c r="C16" s="3">
        <v>6300</v>
      </c>
      <c r="D16" s="6">
        <v>0</v>
      </c>
      <c r="E16" s="7"/>
      <c r="F16" s="2">
        <v>1</v>
      </c>
      <c r="G16" s="2">
        <f t="shared" ref="G16:G23" si="2">SUMIF(Destination,F16,Flow)</f>
        <v>0.99999999999999989</v>
      </c>
      <c r="H16" s="7" t="s">
        <v>10</v>
      </c>
      <c r="I16" s="2">
        <v>1</v>
      </c>
    </row>
    <row r="17" spans="1:9" x14ac:dyDescent="0.3">
      <c r="A17" s="2">
        <v>2</v>
      </c>
      <c r="B17" s="2">
        <v>6</v>
      </c>
      <c r="C17" s="3">
        <v>3300</v>
      </c>
      <c r="D17" s="6">
        <v>0</v>
      </c>
      <c r="E17" s="7"/>
      <c r="F17" s="2">
        <v>2</v>
      </c>
      <c r="G17" s="2">
        <f t="shared" si="2"/>
        <v>1</v>
      </c>
      <c r="H17" s="7" t="s">
        <v>10</v>
      </c>
      <c r="I17" s="2">
        <v>1</v>
      </c>
    </row>
    <row r="18" spans="1:9" x14ac:dyDescent="0.3">
      <c r="A18" s="2">
        <v>2</v>
      </c>
      <c r="B18" s="2">
        <v>7</v>
      </c>
      <c r="C18" s="3">
        <v>4900</v>
      </c>
      <c r="D18" s="6">
        <v>1</v>
      </c>
      <c r="E18" s="7"/>
      <c r="F18" s="2">
        <v>3</v>
      </c>
      <c r="G18" s="2">
        <f t="shared" si="2"/>
        <v>1</v>
      </c>
      <c r="H18" s="7" t="s">
        <v>10</v>
      </c>
      <c r="I18" s="2">
        <v>1</v>
      </c>
    </row>
    <row r="19" spans="1:9" x14ac:dyDescent="0.3">
      <c r="A19" s="2">
        <v>3</v>
      </c>
      <c r="B19" s="2">
        <v>2</v>
      </c>
      <c r="C19" s="3">
        <v>4800</v>
      </c>
      <c r="D19" s="6">
        <v>1</v>
      </c>
      <c r="E19" s="7"/>
      <c r="F19" s="2">
        <v>4</v>
      </c>
      <c r="G19" s="2">
        <f t="shared" si="2"/>
        <v>1</v>
      </c>
      <c r="H19" s="7" t="s">
        <v>10</v>
      </c>
      <c r="I19" s="2">
        <v>1</v>
      </c>
    </row>
    <row r="20" spans="1:9" x14ac:dyDescent="0.3">
      <c r="A20" s="2">
        <v>3</v>
      </c>
      <c r="B20" s="2">
        <v>6</v>
      </c>
      <c r="C20" s="3">
        <v>4400</v>
      </c>
      <c r="D20" s="6">
        <v>0</v>
      </c>
      <c r="E20" s="7"/>
      <c r="F20" s="2">
        <v>5</v>
      </c>
      <c r="G20" s="2">
        <f t="shared" si="2"/>
        <v>1</v>
      </c>
      <c r="H20" s="7" t="s">
        <v>10</v>
      </c>
      <c r="I20" s="2">
        <v>1</v>
      </c>
    </row>
    <row r="21" spans="1:9" x14ac:dyDescent="0.3">
      <c r="A21" s="2">
        <v>3</v>
      </c>
      <c r="B21" s="2">
        <v>7</v>
      </c>
      <c r="C21" s="3">
        <v>5600</v>
      </c>
      <c r="D21" s="6">
        <v>0</v>
      </c>
      <c r="E21" s="7"/>
      <c r="F21" s="2">
        <v>6</v>
      </c>
      <c r="G21" s="2">
        <f t="shared" si="2"/>
        <v>1</v>
      </c>
      <c r="H21" s="7" t="s">
        <v>10</v>
      </c>
      <c r="I21" s="2">
        <v>1</v>
      </c>
    </row>
    <row r="22" spans="1:9" x14ac:dyDescent="0.3">
      <c r="A22" s="2">
        <v>3</v>
      </c>
      <c r="B22" s="2">
        <v>8</v>
      </c>
      <c r="C22" s="3">
        <v>3600</v>
      </c>
      <c r="D22" s="6">
        <v>0</v>
      </c>
      <c r="E22" s="7"/>
      <c r="F22" s="2">
        <v>7</v>
      </c>
      <c r="G22" s="2">
        <f t="shared" si="2"/>
        <v>1</v>
      </c>
      <c r="H22" s="7" t="s">
        <v>10</v>
      </c>
      <c r="I22" s="2">
        <v>1</v>
      </c>
    </row>
    <row r="23" spans="1:9" x14ac:dyDescent="0.3">
      <c r="A23" s="2">
        <v>4</v>
      </c>
      <c r="B23" s="2">
        <v>3</v>
      </c>
      <c r="C23" s="3">
        <v>8000</v>
      </c>
      <c r="D23" s="6">
        <v>0</v>
      </c>
      <c r="E23" s="7"/>
      <c r="F23" s="2">
        <v>8</v>
      </c>
      <c r="G23" s="2">
        <f t="shared" si="2"/>
        <v>1.0000000000000002</v>
      </c>
      <c r="H23" s="7" t="s">
        <v>10</v>
      </c>
      <c r="I23" s="2">
        <v>1</v>
      </c>
    </row>
    <row r="24" spans="1:9" x14ac:dyDescent="0.3">
      <c r="A24" s="2">
        <v>4</v>
      </c>
      <c r="B24" s="2">
        <v>4</v>
      </c>
      <c r="C24" s="3">
        <v>5000</v>
      </c>
      <c r="D24" s="6">
        <v>0</v>
      </c>
      <c r="E24" s="7"/>
    </row>
    <row r="25" spans="1:9" x14ac:dyDescent="0.3">
      <c r="A25" s="2">
        <v>4</v>
      </c>
      <c r="B25" s="2">
        <v>5</v>
      </c>
      <c r="C25" s="3">
        <v>6800</v>
      </c>
      <c r="D25" s="6">
        <v>0</v>
      </c>
      <c r="E25" s="7"/>
    </row>
    <row r="26" spans="1:9" x14ac:dyDescent="0.3">
      <c r="A26" s="2">
        <v>4</v>
      </c>
      <c r="B26" s="2">
        <v>7</v>
      </c>
      <c r="C26" s="3">
        <v>6700</v>
      </c>
      <c r="D26" s="6">
        <v>0</v>
      </c>
      <c r="E26" s="7"/>
    </row>
    <row r="27" spans="1:9" x14ac:dyDescent="0.3">
      <c r="A27" s="2">
        <v>4</v>
      </c>
      <c r="B27" s="2">
        <v>8</v>
      </c>
      <c r="C27" s="3">
        <v>4200</v>
      </c>
      <c r="D27" s="6">
        <v>0</v>
      </c>
      <c r="E27" s="7"/>
    </row>
    <row r="28" spans="1:9" x14ac:dyDescent="0.3">
      <c r="A28" s="2">
        <v>5</v>
      </c>
      <c r="B28" s="2">
        <v>1</v>
      </c>
      <c r="C28" s="3">
        <v>7200</v>
      </c>
      <c r="D28" s="8">
        <v>-1.1102230246251565E-16</v>
      </c>
      <c r="E28" s="7"/>
    </row>
    <row r="29" spans="1:9" x14ac:dyDescent="0.3">
      <c r="A29" s="2">
        <v>5</v>
      </c>
      <c r="B29" s="2">
        <v>2</v>
      </c>
      <c r="C29" s="3">
        <v>6400</v>
      </c>
      <c r="D29" s="6">
        <v>0</v>
      </c>
      <c r="E29" s="7"/>
    </row>
    <row r="30" spans="1:9" x14ac:dyDescent="0.3">
      <c r="A30" s="2">
        <v>5</v>
      </c>
      <c r="B30" s="2">
        <v>4</v>
      </c>
      <c r="C30" s="3">
        <v>3900</v>
      </c>
      <c r="D30" s="6">
        <v>1</v>
      </c>
      <c r="E30" s="7"/>
    </row>
    <row r="31" spans="1:9" x14ac:dyDescent="0.3">
      <c r="A31" s="2">
        <v>5</v>
      </c>
      <c r="B31" s="2">
        <v>5</v>
      </c>
      <c r="C31" s="3">
        <v>6400</v>
      </c>
      <c r="D31" s="6">
        <v>0</v>
      </c>
      <c r="E31" s="7"/>
    </row>
    <row r="32" spans="1:9" x14ac:dyDescent="0.3">
      <c r="A32" s="2">
        <v>5</v>
      </c>
      <c r="B32" s="2">
        <v>6</v>
      </c>
      <c r="C32" s="3">
        <v>2800</v>
      </c>
      <c r="D32" s="6">
        <v>1</v>
      </c>
      <c r="E32" s="7"/>
    </row>
    <row r="33" spans="1:5" x14ac:dyDescent="0.3">
      <c r="A33" s="2">
        <v>5</v>
      </c>
      <c r="B33" s="2">
        <v>8</v>
      </c>
      <c r="C33" s="3">
        <v>3000</v>
      </c>
      <c r="D33" s="8">
        <v>2.2204456693466394E-16</v>
      </c>
      <c r="E33" s="7"/>
    </row>
    <row r="34" spans="1:5" x14ac:dyDescent="0.3">
      <c r="A34" s="2">
        <v>6</v>
      </c>
      <c r="B34" s="2">
        <v>1</v>
      </c>
      <c r="C34" s="3">
        <v>7000</v>
      </c>
      <c r="D34" s="6">
        <v>1</v>
      </c>
      <c r="E34" s="7"/>
    </row>
    <row r="35" spans="1:5" x14ac:dyDescent="0.3">
      <c r="A35" s="2">
        <v>6</v>
      </c>
      <c r="B35" s="2">
        <v>2</v>
      </c>
      <c r="C35" s="3">
        <v>5800</v>
      </c>
      <c r="D35" s="6">
        <v>0</v>
      </c>
      <c r="E35" s="7"/>
    </row>
    <row r="36" spans="1:5" x14ac:dyDescent="0.3">
      <c r="A36" s="2">
        <v>6</v>
      </c>
      <c r="B36" s="2">
        <v>3</v>
      </c>
      <c r="C36" s="3">
        <v>7500</v>
      </c>
      <c r="D36" s="6">
        <v>0</v>
      </c>
      <c r="E36" s="7"/>
    </row>
    <row r="37" spans="1:5" x14ac:dyDescent="0.3">
      <c r="A37" s="2">
        <v>6</v>
      </c>
      <c r="B37" s="2">
        <v>4</v>
      </c>
      <c r="C37" s="3">
        <v>4500</v>
      </c>
      <c r="D37" s="6">
        <v>0</v>
      </c>
      <c r="E37" s="7"/>
    </row>
    <row r="38" spans="1:5" x14ac:dyDescent="0.3">
      <c r="A38" s="2">
        <v>6</v>
      </c>
      <c r="B38" s="2">
        <v>5</v>
      </c>
      <c r="C38" s="3">
        <v>5600</v>
      </c>
      <c r="D38" s="6">
        <v>1</v>
      </c>
      <c r="E38" s="7"/>
    </row>
    <row r="39" spans="1:5" x14ac:dyDescent="0.3">
      <c r="A39" s="2">
        <v>6</v>
      </c>
      <c r="B39" s="2">
        <v>7</v>
      </c>
      <c r="C39" s="3">
        <v>6000</v>
      </c>
      <c r="D39" s="6">
        <v>0</v>
      </c>
      <c r="E39" s="7"/>
    </row>
    <row r="40" spans="1:5" x14ac:dyDescent="0.3">
      <c r="A40" s="2">
        <v>6</v>
      </c>
      <c r="B40" s="2">
        <v>8</v>
      </c>
      <c r="C40" s="3">
        <v>4200</v>
      </c>
      <c r="D40" s="6">
        <v>0</v>
      </c>
      <c r="E40" s="7"/>
    </row>
    <row r="42" spans="1:5" x14ac:dyDescent="0.3">
      <c r="A42" s="1" t="s">
        <v>17</v>
      </c>
    </row>
    <row r="43" spans="1:5" x14ac:dyDescent="0.3">
      <c r="A43" s="2" t="s">
        <v>19</v>
      </c>
      <c r="B43" s="9">
        <f>SUMPRODUCT(Cost,Flow)</f>
        <v>40100</v>
      </c>
    </row>
    <row r="45" spans="1:5" x14ac:dyDescent="0.3">
      <c r="A45" s="2" t="s">
        <v>18</v>
      </c>
      <c r="B45" s="2">
        <v>40300</v>
      </c>
    </row>
  </sheetData>
  <phoneticPr fontId="0" type="noConversion"/>
  <printOptions headings="1" gridLines="1"/>
  <pageMargins left="0.75" right="0.75" top="1" bottom="1" header="0.5" footer="0.5"/>
  <pageSetup scale="50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Model</vt:lpstr>
      <vt:lpstr>Companies_assigned</vt:lpstr>
      <vt:lpstr>Cost</vt:lpstr>
      <vt:lpstr>Destination</vt:lpstr>
      <vt:lpstr>Flow</vt:lpstr>
      <vt:lpstr>Maximum_allowed</vt:lpstr>
      <vt:lpstr>Origin</vt:lpstr>
      <vt:lpstr>Model!Print_Area</vt:lpstr>
      <vt:lpstr>Routes_assigned</vt:lpstr>
      <vt:lpstr>Total_cost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2003-02-15T20:21:33Z</cp:lastPrinted>
  <dcterms:created xsi:type="dcterms:W3CDTF">1999-04-30T19:18:16Z</dcterms:created>
  <dcterms:modified xsi:type="dcterms:W3CDTF">2014-03-10T13:32:02Z</dcterms:modified>
</cp:coreProperties>
</file>